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Website\"/>
    </mc:Choice>
  </mc:AlternateContent>
  <bookViews>
    <workbookView xWindow="0" yWindow="0" windowWidth="28800" windowHeight="13590"/>
  </bookViews>
  <sheets>
    <sheet name="Rückrechnung" sheetId="2" r:id="rId1"/>
  </sheets>
  <calcPr calcId="162913"/>
</workbook>
</file>

<file path=xl/calcChain.xml><?xml version="1.0" encoding="utf-8"?>
<calcChain xmlns="http://schemas.openxmlformats.org/spreadsheetml/2006/main">
  <c r="B33" i="2" l="1"/>
  <c r="B39" i="2" s="1"/>
  <c r="B37" i="2" s="1"/>
  <c r="B34" i="2" s="1"/>
  <c r="B36" i="2" s="1"/>
  <c r="B38" i="2"/>
  <c r="B35" i="2"/>
  <c r="I26" i="2"/>
  <c r="B45" i="2" l="1"/>
  <c r="B43" i="2"/>
</calcChain>
</file>

<file path=xl/sharedStrings.xml><?xml version="1.0" encoding="utf-8"?>
<sst xmlns="http://schemas.openxmlformats.org/spreadsheetml/2006/main" count="66" uniqueCount="57">
  <si>
    <t>B</t>
  </si>
  <si>
    <t>Breite der kontaminierten Fläche quer zur GW-Fließrichtung [m]</t>
  </si>
  <si>
    <t>F</t>
  </si>
  <si>
    <t>Ausdehnung der kont. Fläche [m²]</t>
  </si>
  <si>
    <t>Hydraulischer Gradient  [-]</t>
  </si>
  <si>
    <t>Grundwassermenge Abstrom [m³/s]</t>
  </si>
  <si>
    <t>Sickerwassermenge [m³/s]</t>
  </si>
  <si>
    <t>Kontaminierte Fläche</t>
  </si>
  <si>
    <t xml:space="preserve">Grundwasserneubildung </t>
  </si>
  <si>
    <t>Grundwasserleiter</t>
  </si>
  <si>
    <t>m²</t>
  </si>
  <si>
    <t>mm/a</t>
  </si>
  <si>
    <t>m³/(s*m²)</t>
  </si>
  <si>
    <t>%</t>
  </si>
  <si>
    <t>g/s</t>
  </si>
  <si>
    <t>m³/s</t>
  </si>
  <si>
    <t>F * G</t>
  </si>
  <si>
    <t>k * i * B * H</t>
  </si>
  <si>
    <t xml:space="preserve">Grundwasserneubildungsrate </t>
  </si>
  <si>
    <t>Zwischenergebnisse, aus den o.g. Daten automatisch berechnet</t>
  </si>
  <si>
    <t xml:space="preserve">Grundwasserneubildungsrate, umgerechnet in [m³/(s*m²)] </t>
  </si>
  <si>
    <t>GWN</t>
  </si>
  <si>
    <t>Grundwassermenge Zustrom [m³/s]</t>
  </si>
  <si>
    <t xml:space="preserve"> =</t>
  </si>
  <si>
    <t>Schadstoffkonzentration im Sickerwasser</t>
  </si>
  <si>
    <r>
      <t xml:space="preserve">Eingabedaten </t>
    </r>
    <r>
      <rPr>
        <sz val="11"/>
        <rFont val="Arial"/>
        <family val="2"/>
      </rPr>
      <t>(gelb unterlegte Felder)</t>
    </r>
  </si>
  <si>
    <r>
      <t>c</t>
    </r>
    <r>
      <rPr>
        <b/>
        <vertAlign val="subscript"/>
        <sz val="11"/>
        <rFont val="Arial"/>
        <family val="2"/>
      </rPr>
      <t>Zu</t>
    </r>
  </si>
  <si>
    <r>
      <t>c</t>
    </r>
    <r>
      <rPr>
        <b/>
        <vertAlign val="subscript"/>
        <sz val="11"/>
        <rFont val="Arial"/>
        <family val="2"/>
      </rPr>
      <t>Ab</t>
    </r>
  </si>
  <si>
    <r>
      <t>E</t>
    </r>
    <r>
      <rPr>
        <vertAlign val="subscript"/>
        <sz val="10"/>
        <rFont val="Arial"/>
        <family val="2"/>
      </rPr>
      <t>Ab</t>
    </r>
  </si>
  <si>
    <r>
      <t>E</t>
    </r>
    <r>
      <rPr>
        <vertAlign val="subscript"/>
        <sz val="10"/>
        <rFont val="Arial"/>
        <family val="2"/>
      </rPr>
      <t>SiWa</t>
    </r>
  </si>
  <si>
    <r>
      <t>Q</t>
    </r>
    <r>
      <rPr>
        <vertAlign val="subscript"/>
        <sz val="10"/>
        <rFont val="Arial"/>
        <family val="2"/>
      </rPr>
      <t>Ab</t>
    </r>
  </si>
  <si>
    <r>
      <t>Q</t>
    </r>
    <r>
      <rPr>
        <vertAlign val="subscript"/>
        <sz val="10"/>
        <rFont val="Arial"/>
        <family val="2"/>
      </rPr>
      <t>Zu</t>
    </r>
  </si>
  <si>
    <r>
      <t>Q</t>
    </r>
    <r>
      <rPr>
        <vertAlign val="subscript"/>
        <sz val="10"/>
        <rFont val="Arial"/>
        <family val="2"/>
      </rPr>
      <t>SiWa</t>
    </r>
  </si>
  <si>
    <r>
      <t>c</t>
    </r>
    <r>
      <rPr>
        <b/>
        <vertAlign val="subscript"/>
        <sz val="11"/>
        <color indexed="62"/>
        <rFont val="Arial"/>
        <family val="2"/>
      </rPr>
      <t>SiWa</t>
    </r>
  </si>
  <si>
    <t>EXCEL-Arbeitsblatt zum Handbuch Altlasten, Band 3 Teil 6:</t>
  </si>
  <si>
    <t>"Ermittlung von Schadstofffrachten im Grund- und Sickerwasser"</t>
  </si>
  <si>
    <t>Anhang 4</t>
  </si>
  <si>
    <t xml:space="preserve">Ermittlung der Schadstoffkonzentration und -fracht </t>
  </si>
  <si>
    <t>am Ort der Beurteilung mittels Grundwasseruntersuchungen</t>
  </si>
  <si>
    <t xml:space="preserve"> m</t>
  </si>
  <si>
    <t xml:space="preserve"> m/s</t>
  </si>
  <si>
    <t xml:space="preserve"> µg/l</t>
  </si>
  <si>
    <t>I</t>
  </si>
  <si>
    <t>Grundwasser-Mächtigkeit</t>
  </si>
  <si>
    <r>
      <t>k</t>
    </r>
    <r>
      <rPr>
        <b/>
        <vertAlign val="subscript"/>
        <sz val="11"/>
        <rFont val="Arial"/>
        <family val="2"/>
      </rPr>
      <t>f</t>
    </r>
  </si>
  <si>
    <t xml:space="preserve">Durchlässigkeitsbeiwert </t>
  </si>
  <si>
    <t>H</t>
  </si>
  <si>
    <r>
      <t>E</t>
    </r>
    <r>
      <rPr>
        <b/>
        <vertAlign val="subscript"/>
        <sz val="11"/>
        <color indexed="62"/>
        <rFont val="Arial"/>
        <family val="2"/>
      </rPr>
      <t>SiWa</t>
    </r>
  </si>
  <si>
    <t>Schadstofffracht im Sickerwasser</t>
  </si>
  <si>
    <t>Berechnungsergebnisse</t>
  </si>
  <si>
    <r>
      <t>E</t>
    </r>
    <r>
      <rPr>
        <vertAlign val="subscript"/>
        <sz val="10"/>
        <rFont val="Arial"/>
        <family val="2"/>
      </rPr>
      <t>Zu</t>
    </r>
  </si>
  <si>
    <t xml:space="preserve"> g/d</t>
  </si>
  <si>
    <t>Schadstofffracht Abstrom</t>
  </si>
  <si>
    <t>Schadstofffracht Zustrom</t>
  </si>
  <si>
    <t xml:space="preserve">Schadstoffkonzentration im Zustrom </t>
  </si>
  <si>
    <t xml:space="preserve">Schadstoffkonzentration im Abstrom </t>
  </si>
  <si>
    <t>Stand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</si>
</sst>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.0E+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color indexed="6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.5"/>
      <name val="Arial"/>
      <family val="2"/>
    </font>
    <font>
      <u/>
      <sz val="11"/>
      <name val="Arial"/>
      <family val="2"/>
    </font>
    <font>
      <b/>
      <vertAlign val="subscript"/>
      <sz val="11"/>
      <name val="Arial"/>
      <family val="2"/>
    </font>
    <font>
      <vertAlign val="subscript"/>
      <sz val="10"/>
      <name val="Arial"/>
      <family val="2"/>
    </font>
    <font>
      <b/>
      <sz val="11"/>
      <color indexed="62"/>
      <name val="Arial"/>
      <family val="2"/>
    </font>
    <font>
      <b/>
      <vertAlign val="subscript"/>
      <sz val="11"/>
      <color indexed="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11" fontId="5" fillId="0" borderId="0" xfId="0" applyNumberFormat="1" applyFont="1" applyFill="1"/>
    <xf numFmtId="171" fontId="2" fillId="0" borderId="0" xfId="0" applyNumberFormat="1" applyFont="1" applyFill="1"/>
    <xf numFmtId="0" fontId="10" fillId="0" borderId="0" xfId="0" applyFont="1"/>
    <xf numFmtId="171" fontId="6" fillId="0" borderId="0" xfId="0" applyNumberFormat="1" applyFont="1"/>
    <xf numFmtId="2" fontId="10" fillId="2" borderId="0" xfId="0" applyNumberFormat="1" applyFont="1" applyFill="1"/>
    <xf numFmtId="0" fontId="4" fillId="0" borderId="0" xfId="0" applyFont="1" applyFill="1" applyAlignment="1">
      <alignment horizontal="center"/>
    </xf>
    <xf numFmtId="1" fontId="10" fillId="2" borderId="0" xfId="0" applyNumberFormat="1" applyFont="1" applyFill="1"/>
    <xf numFmtId="0" fontId="2" fillId="0" borderId="0" xfId="0" applyFont="1" applyAlignment="1">
      <alignment horizontal="right"/>
    </xf>
    <xf numFmtId="0" fontId="5" fillId="3" borderId="0" xfId="0" applyFont="1" applyFill="1" applyProtection="1">
      <protection locked="0"/>
    </xf>
    <xf numFmtId="1" fontId="5" fillId="3" borderId="0" xfId="0" applyNumberFormat="1" applyFont="1" applyFill="1" applyProtection="1">
      <protection locked="0"/>
    </xf>
    <xf numFmtId="171" fontId="5" fillId="3" borderId="0" xfId="0" applyNumberFormat="1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428625</xdr:colOff>
      <xdr:row>3</xdr:row>
      <xdr:rowOff>57150</xdr:rowOff>
    </xdr:to>
    <xdr:pic>
      <xdr:nvPicPr>
        <xdr:cNvPr id="1029" name="Picture 2" descr="HLUG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61925"/>
          <a:ext cx="428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1"/>
  <sheetViews>
    <sheetView showGridLines="0" showRowColHeaders="0" tabSelected="1" zoomScale="150" workbookViewId="0">
      <selection activeCell="B14" sqref="B14"/>
    </sheetView>
  </sheetViews>
  <sheetFormatPr baseColWidth="10" defaultRowHeight="12.75" x14ac:dyDescent="0.2"/>
  <cols>
    <col min="1" max="1" width="1.5703125" customWidth="1"/>
    <col min="3" max="3" width="9.85546875" customWidth="1"/>
    <col min="4" max="4" width="8.85546875" customWidth="1"/>
    <col min="7" max="7" width="11.5703125" customWidth="1"/>
    <col min="8" max="8" width="4.5703125" customWidth="1"/>
    <col min="9" max="9" width="7.140625" customWidth="1"/>
    <col min="10" max="10" width="7.85546875" customWidth="1"/>
    <col min="11" max="11" width="7.5703125" customWidth="1"/>
    <col min="12" max="12" width="2.85546875" customWidth="1"/>
  </cols>
  <sheetData>
    <row r="2" spans="1:14" x14ac:dyDescent="0.2">
      <c r="B2" t="s">
        <v>34</v>
      </c>
    </row>
    <row r="3" spans="1:14" x14ac:dyDescent="0.2">
      <c r="B3" t="s">
        <v>35</v>
      </c>
    </row>
    <row r="5" spans="1:14" x14ac:dyDescent="0.2">
      <c r="B5" t="s">
        <v>36</v>
      </c>
      <c r="K5" s="15" t="s">
        <v>56</v>
      </c>
    </row>
    <row r="6" spans="1:14" ht="13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L6" s="2"/>
    </row>
    <row r="7" spans="1:14" ht="20.25" x14ac:dyDescent="0.3">
      <c r="A7" s="2"/>
      <c r="B7" s="1" t="s">
        <v>37</v>
      </c>
      <c r="C7" s="2"/>
      <c r="D7" s="2"/>
      <c r="E7" s="2"/>
      <c r="F7" s="2"/>
      <c r="G7" s="2"/>
      <c r="H7" s="2"/>
      <c r="I7" s="2"/>
      <c r="J7" s="2"/>
      <c r="L7" s="2"/>
    </row>
    <row r="8" spans="1:14" ht="20.25" customHeight="1" x14ac:dyDescent="0.3">
      <c r="A8" s="2"/>
      <c r="B8" s="1" t="s">
        <v>38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26.25" customHeight="1" x14ac:dyDescent="0.3">
      <c r="A9" s="2"/>
      <c r="B9" s="1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ht="15" x14ac:dyDescent="0.25">
      <c r="A10" s="2"/>
      <c r="B10" s="3" t="s">
        <v>25</v>
      </c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4.25" x14ac:dyDescent="0.2">
      <c r="A11" s="2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4.25" x14ac:dyDescent="0.2">
      <c r="A12" s="2"/>
      <c r="B12" s="4"/>
      <c r="C12" s="4"/>
      <c r="D12" s="4"/>
      <c r="E12" s="6" t="s">
        <v>7</v>
      </c>
      <c r="F12" s="4"/>
      <c r="G12" s="4"/>
      <c r="H12" s="4"/>
      <c r="I12" s="4"/>
      <c r="J12" s="4"/>
      <c r="K12" s="5"/>
      <c r="L12" s="5"/>
      <c r="M12" s="5"/>
      <c r="N12" s="5"/>
    </row>
    <row r="13" spans="1:14" ht="14.25" x14ac:dyDescent="0.2">
      <c r="A13" s="2"/>
      <c r="B13" s="4"/>
      <c r="C13" s="4"/>
      <c r="D13" s="4"/>
      <c r="E13" s="6"/>
      <c r="F13" s="4"/>
      <c r="G13" s="4"/>
      <c r="H13" s="4"/>
      <c r="I13" s="4"/>
      <c r="J13" s="4"/>
      <c r="K13" s="5"/>
      <c r="L13" s="5"/>
      <c r="M13" s="5"/>
      <c r="N13" s="5"/>
    </row>
    <row r="14" spans="1:14" ht="15" x14ac:dyDescent="0.25">
      <c r="A14" s="2"/>
      <c r="B14" s="16">
        <v>2000</v>
      </c>
      <c r="C14" s="3" t="s">
        <v>10</v>
      </c>
      <c r="D14" s="3" t="s">
        <v>2</v>
      </c>
      <c r="E14" s="4" t="s">
        <v>3</v>
      </c>
      <c r="F14" s="4"/>
      <c r="G14" s="4"/>
      <c r="H14" s="4"/>
      <c r="I14" s="4"/>
      <c r="J14" s="4"/>
      <c r="K14" s="5"/>
      <c r="L14" s="5"/>
      <c r="M14" s="5"/>
      <c r="N14" s="5"/>
    </row>
    <row r="15" spans="1:14" ht="15" x14ac:dyDescent="0.25">
      <c r="A15" s="2"/>
      <c r="B15" s="16">
        <v>50</v>
      </c>
      <c r="C15" s="3" t="s">
        <v>10</v>
      </c>
      <c r="D15" s="3" t="s">
        <v>0</v>
      </c>
      <c r="E15" s="4" t="s">
        <v>1</v>
      </c>
      <c r="F15" s="4"/>
      <c r="G15" s="4"/>
      <c r="H15" s="4"/>
      <c r="I15" s="4"/>
      <c r="J15" s="4"/>
      <c r="K15" s="5"/>
      <c r="L15" s="5"/>
      <c r="M15" s="5"/>
      <c r="N15" s="5"/>
    </row>
    <row r="16" spans="1:14" ht="15" x14ac:dyDescent="0.25">
      <c r="A16" s="2"/>
      <c r="B16" s="3"/>
      <c r="C16" s="3"/>
      <c r="D16" s="3"/>
      <c r="E16" s="4"/>
      <c r="F16" s="4"/>
      <c r="G16" s="4"/>
      <c r="H16" s="4"/>
      <c r="I16" s="4"/>
      <c r="J16" s="4"/>
      <c r="K16" s="5"/>
      <c r="L16" s="5"/>
      <c r="M16" s="5"/>
      <c r="N16" s="5"/>
    </row>
    <row r="17" spans="1:14" ht="15" x14ac:dyDescent="0.25">
      <c r="A17" s="2"/>
      <c r="B17" s="3"/>
      <c r="C17" s="3"/>
      <c r="D17" s="4"/>
      <c r="E17" s="6" t="s">
        <v>8</v>
      </c>
      <c r="F17" s="4"/>
      <c r="G17" s="4"/>
      <c r="H17" s="4"/>
      <c r="I17" s="4"/>
      <c r="J17" s="4"/>
      <c r="K17" s="5"/>
      <c r="L17" s="5"/>
      <c r="M17" s="5"/>
      <c r="N17" s="5"/>
    </row>
    <row r="18" spans="1:14" ht="15" x14ac:dyDescent="0.25">
      <c r="A18" s="2"/>
      <c r="B18" s="3"/>
      <c r="C18" s="3"/>
      <c r="D18" s="4"/>
      <c r="E18" s="6"/>
      <c r="F18" s="4"/>
      <c r="G18" s="4"/>
      <c r="L18" s="5"/>
      <c r="M18" s="5"/>
      <c r="N18" s="5"/>
    </row>
    <row r="19" spans="1:14" ht="15" x14ac:dyDescent="0.25">
      <c r="A19" s="2"/>
      <c r="B19" s="17">
        <v>200</v>
      </c>
      <c r="C19" s="3" t="s">
        <v>11</v>
      </c>
      <c r="D19" s="3" t="s">
        <v>21</v>
      </c>
      <c r="E19" s="4" t="s">
        <v>18</v>
      </c>
      <c r="F19" s="4"/>
      <c r="G19" s="4"/>
      <c r="H19" s="4"/>
      <c r="I19" s="4"/>
      <c r="J19" s="4"/>
      <c r="K19" s="5"/>
      <c r="L19" s="5"/>
      <c r="M19" s="5"/>
      <c r="N19" s="5"/>
    </row>
    <row r="20" spans="1:14" ht="15" x14ac:dyDescent="0.25">
      <c r="A20" s="2"/>
      <c r="B20" s="3"/>
      <c r="C20" s="3"/>
      <c r="D20" s="4"/>
      <c r="E20" s="4"/>
      <c r="F20" s="4"/>
      <c r="G20" s="4"/>
      <c r="H20" s="4"/>
      <c r="I20" s="4"/>
      <c r="J20" s="4"/>
      <c r="K20" s="5"/>
      <c r="L20" s="5"/>
      <c r="M20" s="5"/>
      <c r="N20" s="5"/>
    </row>
    <row r="21" spans="1:14" ht="15" x14ac:dyDescent="0.25">
      <c r="A21" s="2"/>
      <c r="B21" s="3"/>
      <c r="C21" s="3"/>
      <c r="D21" s="4"/>
      <c r="E21" s="6" t="s">
        <v>9</v>
      </c>
      <c r="F21" s="4"/>
      <c r="G21" s="4"/>
      <c r="H21" s="4"/>
      <c r="I21" s="4"/>
      <c r="J21" s="4"/>
      <c r="K21" s="5"/>
      <c r="L21" s="5"/>
      <c r="M21" s="5"/>
      <c r="N21" s="5"/>
    </row>
    <row r="22" spans="1:14" ht="15" x14ac:dyDescent="0.25">
      <c r="A22" s="2"/>
      <c r="B22" s="3"/>
      <c r="C22" s="3"/>
      <c r="D22" s="4"/>
      <c r="E22" s="6"/>
      <c r="F22" s="4"/>
      <c r="G22" s="4"/>
      <c r="H22" s="4"/>
      <c r="I22" s="4"/>
      <c r="J22" s="4"/>
      <c r="K22" s="5"/>
      <c r="L22" s="5"/>
      <c r="M22" s="5"/>
      <c r="N22" s="5"/>
    </row>
    <row r="23" spans="1:14" ht="15" x14ac:dyDescent="0.25">
      <c r="A23" s="2"/>
      <c r="B23" s="16">
        <v>10</v>
      </c>
      <c r="C23" s="3" t="s">
        <v>39</v>
      </c>
      <c r="D23" s="3" t="s">
        <v>46</v>
      </c>
      <c r="E23" s="4" t="s">
        <v>43</v>
      </c>
      <c r="F23" s="4"/>
      <c r="G23" s="4"/>
      <c r="K23" s="5"/>
      <c r="L23" s="5"/>
      <c r="M23" s="5"/>
      <c r="N23" s="5"/>
    </row>
    <row r="24" spans="1:14" ht="16.5" x14ac:dyDescent="0.3">
      <c r="A24" s="2"/>
      <c r="B24" s="18">
        <v>1E-4</v>
      </c>
      <c r="C24" s="3" t="s">
        <v>40</v>
      </c>
      <c r="D24" s="3" t="s">
        <v>44</v>
      </c>
      <c r="E24" s="4" t="s">
        <v>45</v>
      </c>
      <c r="F24" s="4"/>
      <c r="G24" s="4"/>
      <c r="H24" s="4"/>
      <c r="I24" s="4"/>
      <c r="J24" s="4"/>
      <c r="K24" s="5"/>
      <c r="L24" s="5"/>
      <c r="M24" s="5"/>
      <c r="N24" s="5"/>
    </row>
    <row r="25" spans="1:14" ht="15" x14ac:dyDescent="0.25">
      <c r="A25" s="2"/>
      <c r="B25" s="8"/>
      <c r="C25" s="3"/>
      <c r="D25" s="3"/>
      <c r="E25" s="4"/>
      <c r="F25" s="4"/>
      <c r="G25" s="4"/>
      <c r="H25" s="7"/>
      <c r="I25" s="4"/>
      <c r="J25" s="4"/>
      <c r="K25" s="5"/>
      <c r="L25" s="5"/>
      <c r="M25" s="5"/>
      <c r="N25" s="5"/>
    </row>
    <row r="26" spans="1:14" ht="15" x14ac:dyDescent="0.25">
      <c r="A26" s="2"/>
      <c r="B26" s="16">
        <v>2E-3</v>
      </c>
      <c r="C26" s="3"/>
      <c r="D26" s="3" t="s">
        <v>42</v>
      </c>
      <c r="E26" s="4" t="s">
        <v>4</v>
      </c>
      <c r="F26" s="4"/>
      <c r="G26" s="4"/>
      <c r="H26" s="7" t="s">
        <v>23</v>
      </c>
      <c r="I26" s="13">
        <f>B26*100</f>
        <v>0.2</v>
      </c>
      <c r="J26" s="4" t="s">
        <v>13</v>
      </c>
      <c r="K26" s="5"/>
      <c r="L26" s="5"/>
      <c r="M26" s="5"/>
      <c r="N26" s="5"/>
    </row>
    <row r="27" spans="1:14" ht="15" x14ac:dyDescent="0.25">
      <c r="A27" s="2"/>
      <c r="B27" s="3"/>
      <c r="C27" s="3"/>
      <c r="D27" s="4"/>
      <c r="E27" s="4"/>
      <c r="F27" s="4"/>
      <c r="G27" s="4"/>
      <c r="H27" s="4"/>
      <c r="I27" s="4"/>
      <c r="J27" s="4"/>
      <c r="K27" s="5"/>
      <c r="L27" s="5"/>
      <c r="M27" s="5"/>
      <c r="N27" s="5"/>
    </row>
    <row r="28" spans="1:14" ht="16.5" x14ac:dyDescent="0.3">
      <c r="A28" s="2"/>
      <c r="B28" s="16">
        <v>5</v>
      </c>
      <c r="C28" s="3" t="s">
        <v>41</v>
      </c>
      <c r="D28" s="3" t="s">
        <v>26</v>
      </c>
      <c r="E28" s="4" t="s">
        <v>54</v>
      </c>
      <c r="F28" s="4"/>
      <c r="G28" s="4"/>
      <c r="H28" s="4"/>
      <c r="I28" s="4"/>
      <c r="J28" s="4"/>
      <c r="K28" s="5"/>
      <c r="L28" s="5"/>
      <c r="M28" s="5"/>
      <c r="N28" s="5"/>
    </row>
    <row r="29" spans="1:14" ht="16.5" x14ac:dyDescent="0.3">
      <c r="A29" s="2"/>
      <c r="B29" s="16">
        <v>50</v>
      </c>
      <c r="C29" s="3" t="s">
        <v>41</v>
      </c>
      <c r="D29" s="3" t="s">
        <v>27</v>
      </c>
      <c r="E29" s="4" t="s">
        <v>55</v>
      </c>
      <c r="F29" s="4"/>
      <c r="G29" s="4"/>
      <c r="H29" s="4"/>
      <c r="I29" s="4"/>
      <c r="J29" s="4"/>
      <c r="K29" s="5"/>
      <c r="L29" s="5"/>
      <c r="M29" s="5"/>
      <c r="N29" s="5"/>
    </row>
    <row r="30" spans="1:14" ht="26.25" customHeight="1" x14ac:dyDescent="0.2">
      <c r="A30" s="2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4.25" x14ac:dyDescent="0.2">
      <c r="A31" s="2"/>
      <c r="B31" s="2" t="s">
        <v>19</v>
      </c>
      <c r="C31" s="2"/>
      <c r="D31" s="2"/>
      <c r="E31" s="2"/>
      <c r="F31" s="2"/>
      <c r="G31" s="2"/>
      <c r="H31" s="2"/>
      <c r="I31" s="2"/>
      <c r="J31" s="2"/>
      <c r="K31" s="5"/>
      <c r="L31" s="5"/>
      <c r="M31" s="5"/>
      <c r="N31" s="5"/>
    </row>
    <row r="32" spans="1:14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5"/>
      <c r="L32" s="5"/>
      <c r="M32" s="5"/>
      <c r="N32" s="5"/>
    </row>
    <row r="33" spans="1:14" ht="14.25" hidden="1" x14ac:dyDescent="0.2">
      <c r="A33" s="2"/>
      <c r="B33" s="9">
        <f>B19/3600/24/365/1000</f>
        <v>6.3419583967529172E-9</v>
      </c>
      <c r="C33" s="2" t="s">
        <v>12</v>
      </c>
      <c r="D33" s="2" t="s">
        <v>21</v>
      </c>
      <c r="E33" s="2" t="s">
        <v>20</v>
      </c>
      <c r="F33" s="2"/>
      <c r="G33" s="2"/>
      <c r="H33" s="2"/>
      <c r="I33" s="2"/>
      <c r="J33" s="2"/>
      <c r="K33" s="5"/>
      <c r="L33" s="5"/>
      <c r="M33" s="5"/>
      <c r="N33" s="5"/>
    </row>
    <row r="34" spans="1:14" ht="15.75" x14ac:dyDescent="0.3">
      <c r="A34" s="2"/>
      <c r="B34" s="9">
        <f>B37*B29/1000</f>
        <v>5.6341958396752928E-6</v>
      </c>
      <c r="C34" s="2" t="s">
        <v>14</v>
      </c>
      <c r="D34" s="2" t="s">
        <v>28</v>
      </c>
      <c r="E34" s="2" t="s">
        <v>52</v>
      </c>
      <c r="F34" s="2"/>
      <c r="G34" s="2"/>
      <c r="H34" s="2"/>
      <c r="I34" s="2"/>
      <c r="J34" s="2"/>
      <c r="K34" s="5"/>
      <c r="L34" s="5"/>
      <c r="M34" s="5"/>
      <c r="N34" s="5"/>
    </row>
    <row r="35" spans="1:14" ht="15.75" x14ac:dyDescent="0.3">
      <c r="A35" s="2"/>
      <c r="B35" s="9">
        <f>B38*B28/1000</f>
        <v>5.0000000000000008E-7</v>
      </c>
      <c r="C35" s="2" t="s">
        <v>14</v>
      </c>
      <c r="D35" s="2" t="s">
        <v>50</v>
      </c>
      <c r="E35" s="2" t="s">
        <v>53</v>
      </c>
      <c r="F35" s="2"/>
      <c r="G35" s="2"/>
      <c r="H35" s="2"/>
      <c r="I35" s="2"/>
      <c r="J35" s="2"/>
      <c r="K35" s="5"/>
      <c r="L35" s="5"/>
      <c r="M35" s="5"/>
      <c r="N35" s="5"/>
    </row>
    <row r="36" spans="1:14" ht="15.75" x14ac:dyDescent="0.3">
      <c r="A36" s="2"/>
      <c r="B36" s="9">
        <f>B34-B35</f>
        <v>5.1341958396752925E-6</v>
      </c>
      <c r="C36" s="2" t="s">
        <v>14</v>
      </c>
      <c r="D36" s="2" t="s">
        <v>29</v>
      </c>
      <c r="E36" s="2" t="s">
        <v>48</v>
      </c>
      <c r="F36" s="2"/>
      <c r="G36" s="2"/>
      <c r="H36" s="2"/>
      <c r="I36" s="2"/>
      <c r="J36" s="2"/>
      <c r="K36" s="5"/>
      <c r="L36" s="5"/>
      <c r="M36" s="5"/>
      <c r="N36" s="5"/>
    </row>
    <row r="37" spans="1:14" ht="15.75" hidden="1" x14ac:dyDescent="0.3">
      <c r="A37" s="2"/>
      <c r="B37" s="9">
        <f>B38+B39</f>
        <v>1.1268391679350585E-4</v>
      </c>
      <c r="C37" s="2" t="s">
        <v>15</v>
      </c>
      <c r="D37" s="2" t="s">
        <v>30</v>
      </c>
      <c r="E37" s="2" t="s">
        <v>5</v>
      </c>
      <c r="F37" s="2"/>
      <c r="G37" s="2"/>
      <c r="H37" s="2"/>
      <c r="I37" s="2"/>
      <c r="J37" s="2"/>
      <c r="K37" s="5"/>
      <c r="L37" s="5"/>
      <c r="M37" s="5"/>
      <c r="N37" s="5"/>
    </row>
    <row r="38" spans="1:14" ht="15.75" hidden="1" x14ac:dyDescent="0.3">
      <c r="A38" s="2"/>
      <c r="B38" s="9">
        <f>B24*B26*B23*B15</f>
        <v>1.0000000000000002E-4</v>
      </c>
      <c r="C38" s="2" t="s">
        <v>15</v>
      </c>
      <c r="D38" s="2" t="s">
        <v>31</v>
      </c>
      <c r="E38" s="2" t="s">
        <v>22</v>
      </c>
      <c r="F38" s="2"/>
      <c r="G38" s="2"/>
      <c r="H38" s="2"/>
      <c r="I38" s="2" t="s">
        <v>17</v>
      </c>
      <c r="K38" s="5"/>
      <c r="L38" s="5"/>
      <c r="M38" s="5"/>
      <c r="N38" s="5"/>
    </row>
    <row r="39" spans="1:14" ht="15.75" hidden="1" x14ac:dyDescent="0.3">
      <c r="A39" s="2"/>
      <c r="B39" s="9">
        <f>B33*B14</f>
        <v>1.2683916793505835E-5</v>
      </c>
      <c r="C39" s="2" t="s">
        <v>15</v>
      </c>
      <c r="D39" s="2" t="s">
        <v>32</v>
      </c>
      <c r="E39" s="2" t="s">
        <v>6</v>
      </c>
      <c r="F39" s="2"/>
      <c r="G39" s="2"/>
      <c r="H39" s="2"/>
      <c r="I39" s="2" t="s">
        <v>16</v>
      </c>
      <c r="K39" s="5"/>
      <c r="L39" s="5"/>
      <c r="M39" s="5"/>
      <c r="N39" s="5"/>
    </row>
    <row r="40" spans="1:14" ht="31.5" customHeight="1" x14ac:dyDescent="0.2">
      <c r="A40" s="2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" x14ac:dyDescent="0.25">
      <c r="A41" s="2"/>
      <c r="B41" s="10" t="s">
        <v>49</v>
      </c>
      <c r="C41" s="4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4.25" x14ac:dyDescent="0.2">
      <c r="A42" s="2"/>
      <c r="B42" s="4"/>
      <c r="C42" s="4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6.5" x14ac:dyDescent="0.3">
      <c r="A43" s="2"/>
      <c r="B43" s="14">
        <f>B36/B39*1000</f>
        <v>404.78000000000009</v>
      </c>
      <c r="C43" s="10" t="s">
        <v>41</v>
      </c>
      <c r="D43" s="10" t="s">
        <v>33</v>
      </c>
      <c r="E43" s="10" t="s">
        <v>24</v>
      </c>
      <c r="F43" s="10"/>
      <c r="G43" s="10"/>
      <c r="H43" s="10"/>
      <c r="I43" s="10"/>
      <c r="J43" s="4"/>
      <c r="K43" s="5"/>
      <c r="L43" s="5"/>
      <c r="M43" s="5"/>
      <c r="N43" s="5"/>
    </row>
    <row r="44" spans="1:14" ht="15" x14ac:dyDescent="0.25">
      <c r="A44" s="2"/>
      <c r="B44" s="10"/>
      <c r="D44" s="10"/>
      <c r="E44" s="10"/>
      <c r="F44" s="10"/>
      <c r="G44" s="10"/>
      <c r="H44" s="10"/>
      <c r="I44" s="10"/>
      <c r="J44" s="4"/>
      <c r="K44" s="5"/>
      <c r="L44" s="5"/>
      <c r="M44" s="5"/>
      <c r="N44" s="5"/>
    </row>
    <row r="45" spans="1:14" ht="16.5" x14ac:dyDescent="0.3">
      <c r="A45" s="2"/>
      <c r="B45" s="12">
        <f>B36*3600*24</f>
        <v>0.44359452054794524</v>
      </c>
      <c r="C45" s="10" t="s">
        <v>51</v>
      </c>
      <c r="D45" s="10" t="s">
        <v>47</v>
      </c>
      <c r="E45" s="10" t="s">
        <v>48</v>
      </c>
      <c r="F45" s="10"/>
      <c r="G45" s="10"/>
      <c r="H45" s="10"/>
      <c r="I45" s="10"/>
      <c r="J45" s="4"/>
      <c r="K45" s="5"/>
      <c r="L45" s="5"/>
      <c r="M45" s="5"/>
      <c r="N45" s="5"/>
    </row>
    <row r="46" spans="1:14" ht="14.25" x14ac:dyDescent="0.2">
      <c r="A46" s="2"/>
      <c r="B46" s="11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4.25" x14ac:dyDescent="0.2">
      <c r="A47" s="2"/>
      <c r="B47" s="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4.25" x14ac:dyDescent="0.2">
      <c r="A48" s="2"/>
      <c r="B48" s="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4.25" x14ac:dyDescent="0.2">
      <c r="A49" s="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4.25" x14ac:dyDescent="0.2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4.25" x14ac:dyDescent="0.2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4.25" x14ac:dyDescent="0.2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4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</sheetData>
  <sheetProtection password="D82F" sheet="1" objects="1" scenarios="1" selectLockedCells="1"/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horizont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Rückrechnung</vt:lpstr>
    </vt:vector>
  </TitlesOfParts>
  <Company>Hessische Umweltverwaltung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Hessische Umweltverwaltung</dc:creator>
  <cp:lastModifiedBy>zeisberger</cp:lastModifiedBy>
  <cp:lastPrinted>2007-08-17T08:33:15Z</cp:lastPrinted>
  <dcterms:created xsi:type="dcterms:W3CDTF">2006-01-12T10:13:14Z</dcterms:created>
  <dcterms:modified xsi:type="dcterms:W3CDTF">2024-03-07T14:46:51Z</dcterms:modified>
</cp:coreProperties>
</file>